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2B62C915-47E7-4B6D-8C48-BCACB480D706}" xr6:coauthVersionLast="47" xr6:coauthVersionMax="47" xr10:uidLastSave="{00000000-0000-0000-0000-000000000000}"/>
  <bookViews>
    <workbookView xWindow="345" yWindow="645" windowWidth="27420" windowHeight="14655" xr2:uid="{00000000-000D-0000-FFFF-FFFF00000000}"/>
  </bookViews>
  <sheets>
    <sheet name="Rozpočet" sheetId="2" r:id="rId1"/>
  </sheets>
  <definedNames>
    <definedName name="_xlnm.Print_Titles" localSheetId="0">Rozpočet!$1:$1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3" i="2" l="1"/>
  <c r="D109" i="2" s="1"/>
  <c r="E93" i="2"/>
  <c r="C93" i="2"/>
  <c r="C109" i="2" s="1"/>
  <c r="E111" i="2"/>
  <c r="D111" i="2"/>
  <c r="C111" i="2"/>
  <c r="E50" i="2"/>
  <c r="D50" i="2"/>
  <c r="C50" i="2"/>
  <c r="E43" i="2"/>
  <c r="D43" i="2"/>
  <c r="C43" i="2"/>
  <c r="E39" i="2"/>
  <c r="D39" i="2"/>
  <c r="C39" i="2"/>
  <c r="E21" i="2"/>
  <c r="D21" i="2"/>
  <c r="C21" i="2"/>
  <c r="D51" i="2" l="1"/>
  <c r="D108" i="2" s="1"/>
  <c r="D110" i="2" s="1"/>
  <c r="E51" i="2"/>
  <c r="E108" i="2" s="1"/>
  <c r="C51" i="2"/>
  <c r="C108" i="2" s="1"/>
  <c r="C110" i="2" s="1"/>
  <c r="E109" i="2"/>
  <c r="E110" i="2" l="1"/>
</calcChain>
</file>

<file path=xl/sharedStrings.xml><?xml version="1.0" encoding="utf-8"?>
<sst xmlns="http://schemas.openxmlformats.org/spreadsheetml/2006/main" count="121" uniqueCount="97">
  <si>
    <t>Daň z příjmů FO vybíraná srážkou</t>
  </si>
  <si>
    <t>Daň z příjmů práv.osob</t>
  </si>
  <si>
    <t>Daň z příjmů práv.osob-obce</t>
  </si>
  <si>
    <t>DPH</t>
  </si>
  <si>
    <t>Odvody za odnětí půdy ZPF</t>
  </si>
  <si>
    <t>Poplatek ze psů</t>
  </si>
  <si>
    <t>Poplatek z pobytu</t>
  </si>
  <si>
    <t>Popl. za už.veř.prostranství</t>
  </si>
  <si>
    <t>Odpadové hospodaření a komunální odpady</t>
  </si>
  <si>
    <t>Správní poplatky</t>
  </si>
  <si>
    <t>Daň z hazardních her bez daně z techn.her</t>
  </si>
  <si>
    <t>Zruš.odvod z loterií a her kromě VHP</t>
  </si>
  <si>
    <t>Daň z nemovitých věcí</t>
  </si>
  <si>
    <t>Neinv.přij. tran. z všeob.pokl.správy SR</t>
  </si>
  <si>
    <t>Neinv.přij. trf. ze SR - souhrn.dot.vzt.</t>
  </si>
  <si>
    <t>Ostatní neinv. přijaté transf. ze SR</t>
  </si>
  <si>
    <t>Ostatní inv.přijaté transfery ze SR</t>
  </si>
  <si>
    <t>Investiční přijaté transfery od krajů</t>
  </si>
  <si>
    <t>Ostatní záležitosti lesního hospodářství</t>
  </si>
  <si>
    <t>Ostatní správa v zemědělství</t>
  </si>
  <si>
    <t>Pitná voda</t>
  </si>
  <si>
    <t>Odvád.a čistění odpad.vod a nakl. s kaly</t>
  </si>
  <si>
    <t>Činnosti knihovnické</t>
  </si>
  <si>
    <t>Ost.zál.kultury, církví a sděl.prostř.</t>
  </si>
  <si>
    <t>Ostatní sportovní činnost</t>
  </si>
  <si>
    <t>Bytové hospodářství</t>
  </si>
  <si>
    <t>Nebytové hospodářství</t>
  </si>
  <si>
    <t>Pohřebnictví</t>
  </si>
  <si>
    <t>Komunální služby a územní rozvoj j.n.</t>
  </si>
  <si>
    <t>Sběr a svoz komunálních odpadů</t>
  </si>
  <si>
    <t>Sběr a svoz ostatních odpadů</t>
  </si>
  <si>
    <t>Využívání a zneškodňování ostatn.odpadů</t>
  </si>
  <si>
    <t>Ost.služby v oblasti sociální prevence</t>
  </si>
  <si>
    <t>Činnost místní správy</t>
  </si>
  <si>
    <t>Splátky půjčených prostředků od obyvatelstva</t>
  </si>
  <si>
    <r>
      <t>Daň z příjmů FO placená plátci (DPFO</t>
    </r>
    <r>
      <rPr>
        <sz val="8"/>
        <rFont val="Cambria"/>
        <family val="1"/>
        <charset val="238"/>
      </rPr>
      <t xml:space="preserve"> ZČ</t>
    </r>
    <r>
      <rPr>
        <sz val="11.5"/>
        <rFont val="Cambria"/>
        <family val="1"/>
        <charset val="238"/>
      </rPr>
      <t>)</t>
    </r>
  </si>
  <si>
    <r>
      <t xml:space="preserve">Daň z příjmů FO placená poplatníky (DPFO </t>
    </r>
    <r>
      <rPr>
        <sz val="8"/>
        <rFont val="Cambria"/>
        <family val="1"/>
        <charset val="238"/>
      </rPr>
      <t>OSVČ</t>
    </r>
    <r>
      <rPr>
        <sz val="11.25"/>
        <rFont val="Cambria"/>
        <family val="1"/>
        <charset val="238"/>
      </rPr>
      <t>)</t>
    </r>
  </si>
  <si>
    <t>Příjem z prodeje pozemků</t>
  </si>
  <si>
    <t>Příjem z prodeje ost. DHM</t>
  </si>
  <si>
    <t>Příjmy celkem</t>
  </si>
  <si>
    <t>Skutečnost roku 2022</t>
  </si>
  <si>
    <t>Schválený rozpočet roku 2022</t>
  </si>
  <si>
    <t>Návrh rozpočtu na rok 2023</t>
  </si>
  <si>
    <t>Daňové příjmy celkem</t>
  </si>
  <si>
    <t>Přijaté transfery celkem</t>
  </si>
  <si>
    <t>Kapitálové příjmy celkem</t>
  </si>
  <si>
    <t>Nedaňové příjmy celkem</t>
  </si>
  <si>
    <t>DAŇOVÉ PŘÍJMY</t>
  </si>
  <si>
    <t>NEDAŇOVÉ PŘÍJMY</t>
  </si>
  <si>
    <t>KAPITÁLOVÉ PŘÍJMY</t>
  </si>
  <si>
    <t>PŘIJATÉ DOTACE</t>
  </si>
  <si>
    <t>1. PŘÍJMY</t>
  </si>
  <si>
    <t>2. VÝDAJE</t>
  </si>
  <si>
    <t>Silnice</t>
  </si>
  <si>
    <t>Ostatní záležitosti pozemních komunikací</t>
  </si>
  <si>
    <t>Provoz veřejné silniční dopravy</t>
  </si>
  <si>
    <t>Úpravy drobných vodních toků</t>
  </si>
  <si>
    <t>Příspěvková organizace základní škola</t>
  </si>
  <si>
    <t>Zachování a obnova kulturních památek</t>
  </si>
  <si>
    <t>Čin.registr. církví a nábož.spol.</t>
  </si>
  <si>
    <t>Rozhlas a televize</t>
  </si>
  <si>
    <t>Ost.záležitosti sdělovacích prostředků-zpravodaj</t>
  </si>
  <si>
    <t>Záležitosti kultury</t>
  </si>
  <si>
    <t>Využití volného času dětí a mládeže</t>
  </si>
  <si>
    <t>Veřejné osvětlení</t>
  </si>
  <si>
    <t>Změny technologií vytápění</t>
  </si>
  <si>
    <t>Péče o vzhled obcí a veřejnou zeleň</t>
  </si>
  <si>
    <t>Ost.sociál.péče  ostat.skupinám obyvat.</t>
  </si>
  <si>
    <t>Domovy pro osoby se ZP</t>
  </si>
  <si>
    <t>Ost.služby v oblasti sociální prevence-Klub důchodců</t>
  </si>
  <si>
    <t>Ochrana obyvatelstva</t>
  </si>
  <si>
    <t>Krizová opatření</t>
  </si>
  <si>
    <t>Požární ochrana - dobrovolná část</t>
  </si>
  <si>
    <t>Zastupitelstva obcí</t>
  </si>
  <si>
    <t>Volby do zastupitelstev ÚSC</t>
  </si>
  <si>
    <t>Volba prezidenta republiky</t>
  </si>
  <si>
    <t>Finanční vypořádání</t>
  </si>
  <si>
    <t>Výdaje celkem</t>
  </si>
  <si>
    <t>3. FINANCOVÁNÍ</t>
  </si>
  <si>
    <t>FINANCOVÁNÍ</t>
  </si>
  <si>
    <t>Financování celkem</t>
  </si>
  <si>
    <t>REKAPITULACE</t>
  </si>
  <si>
    <t>Saldo příjmů a výdajů</t>
  </si>
  <si>
    <t>Ostatní finanční operace</t>
  </si>
  <si>
    <t>VÝDAJE</t>
  </si>
  <si>
    <t>Bank.účty-změna stavu krátk.prostř.</t>
  </si>
  <si>
    <t>Dlouhodobé přijaté půjčené prostředky</t>
  </si>
  <si>
    <t>Uhraz.splátky dlouhodob. půjč.prostř.</t>
  </si>
  <si>
    <t>Peněž.úč.nemaj. char.příj.a výd.vl.sekt.</t>
  </si>
  <si>
    <t xml:space="preserve">investice-splátka zůstatku úvěru  1.916.719,16 Kč      </t>
  </si>
  <si>
    <t>zůstatek z roku 2022 - 8.265.711,40 Kč</t>
  </si>
  <si>
    <t>finanční rezerva na obnovu kanalizační sítě - 4.920.000,- Kč</t>
  </si>
  <si>
    <t>investice (KB)                                           119.796,-   Kč (splátka za 3.měsíce)</t>
  </si>
  <si>
    <t>Celkem                                                     5.303.695,16 Kč</t>
  </si>
  <si>
    <t>kanalizace II. etapa                              2.667.180,-   Kč</t>
  </si>
  <si>
    <t>kanalizace                                                   600.000,-   Kč</t>
  </si>
  <si>
    <t>Rozpočet  obce Stará Ves nad Ondřejnicí -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</si>
</sst>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6" x14ac:knownFonts="1">
    <font>
      <sz val="11.25"/>
      <name val="Cambria"/>
    </font>
    <font>
      <b/>
      <sz val="11.25"/>
      <name val="Cambria"/>
      <family val="1"/>
      <charset val="238"/>
    </font>
    <font>
      <sz val="8"/>
      <name val="Cambria"/>
      <family val="1"/>
      <charset val="238"/>
    </font>
    <font>
      <sz val="11.5"/>
      <name val="Cambria"/>
      <family val="1"/>
      <charset val="238"/>
    </font>
    <font>
      <sz val="11.25"/>
      <name val="Cambria"/>
      <family val="1"/>
      <charset val="238"/>
    </font>
    <font>
      <b/>
      <sz val="14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Protection="1"/>
    <xf numFmtId="164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164" fontId="0" fillId="0" borderId="1" xfId="0" applyNumberForma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 wrapText="1"/>
    </xf>
    <xf numFmtId="49" fontId="0" fillId="0" borderId="1" xfId="0" applyNumberFormat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4" fontId="0" fillId="0" borderId="0" xfId="0" applyNumberFormat="1" applyProtection="1"/>
    <xf numFmtId="16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164" fontId="1" fillId="2" borderId="2" xfId="0" applyNumberFormat="1" applyFont="1" applyFill="1" applyBorder="1" applyAlignment="1" applyProtection="1">
      <alignment horizontal="left" vertical="center" wrapText="1"/>
    </xf>
    <xf numFmtId="164" fontId="1" fillId="2" borderId="3" xfId="0" applyNumberFormat="1" applyFont="1" applyFill="1" applyBorder="1" applyAlignment="1" applyProtection="1">
      <alignment horizontal="left" vertical="center" wrapText="1"/>
    </xf>
    <xf numFmtId="164" fontId="1" fillId="4" borderId="1" xfId="0" applyNumberFormat="1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wrapText="1"/>
    </xf>
    <xf numFmtId="164" fontId="1" fillId="4" borderId="2" xfId="0" applyNumberFormat="1" applyFont="1" applyFill="1" applyBorder="1" applyAlignment="1" applyProtection="1">
      <alignment horizontal="center" vertical="center"/>
    </xf>
    <xf numFmtId="164" fontId="1" fillId="4" borderId="4" xfId="0" applyNumberFormat="1" applyFont="1" applyFill="1" applyBorder="1" applyAlignment="1" applyProtection="1">
      <alignment horizontal="center" vertical="center"/>
    </xf>
    <xf numFmtId="164" fontId="1" fillId="4" borderId="3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left" vertical="center"/>
    </xf>
    <xf numFmtId="164" fontId="1" fillId="3" borderId="3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4"/>
  <sheetViews>
    <sheetView tabSelected="1" zoomScaleNormal="100" workbookViewId="0">
      <selection sqref="A1:E1"/>
    </sheetView>
  </sheetViews>
  <sheetFormatPr defaultRowHeight="14.25" x14ac:dyDescent="0.2"/>
  <cols>
    <col min="1" max="1" width="5.125" style="1" customWidth="1"/>
    <col min="2" max="2" width="35.625" style="2" customWidth="1"/>
    <col min="3" max="5" width="16.75" style="3" customWidth="1"/>
    <col min="7" max="7" width="11.875" bestFit="1" customWidth="1"/>
  </cols>
  <sheetData>
    <row r="1" spans="1:8" ht="29.1" customHeight="1" thickBot="1" x14ac:dyDescent="0.25">
      <c r="A1" s="28" t="s">
        <v>96</v>
      </c>
      <c r="B1" s="28"/>
      <c r="C1" s="28"/>
      <c r="D1" s="28"/>
      <c r="E1" s="28"/>
    </row>
    <row r="2" spans="1:8" ht="29.1" customHeight="1" thickBot="1" x14ac:dyDescent="0.25">
      <c r="A2" s="23" t="s">
        <v>51</v>
      </c>
      <c r="B2" s="23"/>
      <c r="C2" s="23"/>
      <c r="D2" s="23"/>
      <c r="E2" s="23"/>
    </row>
    <row r="3" spans="1:8" ht="29.1" customHeight="1" thickBot="1" x14ac:dyDescent="0.25">
      <c r="A3" s="20"/>
      <c r="B3" s="21"/>
      <c r="C3" s="13" t="s">
        <v>40</v>
      </c>
      <c r="D3" s="13" t="s">
        <v>41</v>
      </c>
      <c r="E3" s="13" t="s">
        <v>42</v>
      </c>
    </row>
    <row r="4" spans="1:8" ht="25.15" customHeight="1" thickBot="1" x14ac:dyDescent="0.25">
      <c r="A4" s="24" t="s">
        <v>47</v>
      </c>
      <c r="B4" s="25"/>
      <c r="C4" s="25"/>
      <c r="D4" s="25"/>
      <c r="E4" s="26"/>
    </row>
    <row r="5" spans="1:8" ht="15" thickBot="1" x14ac:dyDescent="0.25">
      <c r="A5" s="7">
        <v>1111</v>
      </c>
      <c r="B5" s="8" t="s">
        <v>35</v>
      </c>
      <c r="C5" s="9">
        <v>7771997.2199999997</v>
      </c>
      <c r="D5" s="9">
        <v>6627000</v>
      </c>
      <c r="E5" s="10">
        <v>8461000</v>
      </c>
    </row>
    <row r="6" spans="1:8" ht="15" thickBot="1" x14ac:dyDescent="0.25">
      <c r="A6" s="7">
        <v>1112</v>
      </c>
      <c r="B6" s="8" t="s">
        <v>36</v>
      </c>
      <c r="C6" s="9">
        <v>709604.3</v>
      </c>
      <c r="D6" s="9">
        <v>430000</v>
      </c>
      <c r="E6" s="10">
        <v>537000</v>
      </c>
    </row>
    <row r="7" spans="1:8" ht="15" thickBot="1" x14ac:dyDescent="0.25">
      <c r="A7" s="7">
        <v>1113</v>
      </c>
      <c r="B7" s="11" t="s">
        <v>0</v>
      </c>
      <c r="C7" s="9">
        <v>1577309.59</v>
      </c>
      <c r="D7" s="9">
        <v>1136000</v>
      </c>
      <c r="E7" s="10">
        <v>1726000</v>
      </c>
    </row>
    <row r="8" spans="1:8" ht="15" thickBot="1" x14ac:dyDescent="0.25">
      <c r="A8" s="7">
        <v>1121</v>
      </c>
      <c r="B8" s="11" t="s">
        <v>1</v>
      </c>
      <c r="C8" s="9">
        <v>11932062.59</v>
      </c>
      <c r="D8" s="9">
        <v>8496000</v>
      </c>
      <c r="E8" s="10">
        <v>12105000</v>
      </c>
    </row>
    <row r="9" spans="1:8" ht="15" thickBot="1" x14ac:dyDescent="0.25">
      <c r="A9" s="7">
        <v>1122</v>
      </c>
      <c r="B9" s="11" t="s">
        <v>2</v>
      </c>
      <c r="C9" s="9">
        <v>829400</v>
      </c>
      <c r="D9" s="9">
        <v>655000</v>
      </c>
      <c r="E9" s="10">
        <v>830000</v>
      </c>
    </row>
    <row r="10" spans="1:8" ht="15" thickBot="1" x14ac:dyDescent="0.25">
      <c r="A10" s="7">
        <v>1211</v>
      </c>
      <c r="B10" s="11" t="s">
        <v>3</v>
      </c>
      <c r="C10" s="9">
        <v>27080333.690000001</v>
      </c>
      <c r="D10" s="9">
        <v>23810000</v>
      </c>
      <c r="E10" s="10">
        <v>29390000</v>
      </c>
    </row>
    <row r="11" spans="1:8" ht="15" thickBot="1" x14ac:dyDescent="0.25">
      <c r="A11" s="7">
        <v>1334</v>
      </c>
      <c r="B11" s="11" t="s">
        <v>4</v>
      </c>
      <c r="C11" s="9">
        <v>81688.800000000003</v>
      </c>
      <c r="D11" s="9">
        <v>50000</v>
      </c>
      <c r="E11" s="10">
        <v>50000</v>
      </c>
    </row>
    <row r="12" spans="1:8" ht="15" thickBot="1" x14ac:dyDescent="0.25">
      <c r="A12" s="7">
        <v>1341</v>
      </c>
      <c r="B12" s="11" t="s">
        <v>5</v>
      </c>
      <c r="C12" s="9">
        <v>59253</v>
      </c>
      <c r="D12" s="9">
        <v>60000</v>
      </c>
      <c r="E12" s="10">
        <v>59000</v>
      </c>
    </row>
    <row r="13" spans="1:8" ht="15" thickBot="1" x14ac:dyDescent="0.25">
      <c r="A13" s="7">
        <v>1342</v>
      </c>
      <c r="B13" s="11" t="s">
        <v>6</v>
      </c>
      <c r="C13" s="9">
        <v>20700</v>
      </c>
      <c r="D13" s="9">
        <v>40000</v>
      </c>
      <c r="E13" s="10">
        <v>20000</v>
      </c>
    </row>
    <row r="14" spans="1:8" ht="15" thickBot="1" x14ac:dyDescent="0.25">
      <c r="A14" s="7">
        <v>1343</v>
      </c>
      <c r="B14" s="11" t="s">
        <v>7</v>
      </c>
      <c r="C14" s="9">
        <v>2300</v>
      </c>
      <c r="D14" s="9">
        <v>8000</v>
      </c>
      <c r="E14" s="10">
        <v>6000</v>
      </c>
    </row>
    <row r="15" spans="1:8" ht="15" thickBot="1" x14ac:dyDescent="0.25">
      <c r="A15" s="7">
        <v>1345</v>
      </c>
      <c r="B15" s="11" t="s">
        <v>8</v>
      </c>
      <c r="C15" s="9">
        <v>2213753</v>
      </c>
      <c r="D15" s="9">
        <v>2200000</v>
      </c>
      <c r="E15" s="10">
        <v>2200000</v>
      </c>
    </row>
    <row r="16" spans="1:8" ht="15" thickBot="1" x14ac:dyDescent="0.25">
      <c r="A16" s="7">
        <v>1361</v>
      </c>
      <c r="B16" s="11" t="s">
        <v>9</v>
      </c>
      <c r="C16" s="9">
        <v>70230</v>
      </c>
      <c r="D16" s="9">
        <v>70000</v>
      </c>
      <c r="E16" s="10">
        <v>70000</v>
      </c>
      <c r="G16" s="4"/>
      <c r="H16" s="4"/>
    </row>
    <row r="17" spans="1:8" ht="15" thickBot="1" x14ac:dyDescent="0.25">
      <c r="A17" s="7">
        <v>1381</v>
      </c>
      <c r="B17" s="11" t="s">
        <v>10</v>
      </c>
      <c r="C17" s="9">
        <v>383521.65</v>
      </c>
      <c r="D17" s="9">
        <v>300000</v>
      </c>
      <c r="E17" s="10">
        <v>330000</v>
      </c>
      <c r="G17" s="5"/>
      <c r="H17" s="6"/>
    </row>
    <row r="18" spans="1:8" ht="15" thickBot="1" x14ac:dyDescent="0.25">
      <c r="A18" s="7">
        <v>1382</v>
      </c>
      <c r="B18" s="11" t="s">
        <v>11</v>
      </c>
      <c r="C18" s="9">
        <v>274.2</v>
      </c>
      <c r="D18" s="9">
        <v>0</v>
      </c>
      <c r="E18" s="10">
        <v>100</v>
      </c>
    </row>
    <row r="19" spans="1:8" ht="15" thickBot="1" x14ac:dyDescent="0.25">
      <c r="A19" s="7">
        <v>1511</v>
      </c>
      <c r="B19" s="11" t="s">
        <v>12</v>
      </c>
      <c r="C19" s="9">
        <v>1652558.38</v>
      </c>
      <c r="D19" s="9">
        <v>1600000</v>
      </c>
      <c r="E19" s="10">
        <v>1650000</v>
      </c>
    </row>
    <row r="20" spans="1:8" ht="15" thickBot="1" x14ac:dyDescent="0.25">
      <c r="A20" s="7">
        <v>2460</v>
      </c>
      <c r="B20" s="11" t="s">
        <v>34</v>
      </c>
      <c r="C20" s="9">
        <v>168000</v>
      </c>
      <c r="D20" s="9">
        <v>168000</v>
      </c>
      <c r="E20" s="10">
        <v>118000</v>
      </c>
    </row>
    <row r="21" spans="1:8" ht="15" thickBot="1" x14ac:dyDescent="0.25">
      <c r="A21" s="29" t="s">
        <v>43</v>
      </c>
      <c r="B21" s="30"/>
      <c r="C21" s="12">
        <f>SUM(C5:C20)</f>
        <v>54552986.420000002</v>
      </c>
      <c r="D21" s="12">
        <f t="shared" ref="D21:E21" si="0">SUM(D5:D20)</f>
        <v>45650000</v>
      </c>
      <c r="E21" s="12">
        <f t="shared" si="0"/>
        <v>57552100</v>
      </c>
    </row>
    <row r="22" spans="1:8" ht="25.15" customHeight="1" thickBot="1" x14ac:dyDescent="0.25">
      <c r="A22" s="24" t="s">
        <v>48</v>
      </c>
      <c r="B22" s="25"/>
      <c r="C22" s="25"/>
      <c r="D22" s="25"/>
      <c r="E22" s="26"/>
    </row>
    <row r="23" spans="1:8" ht="15" thickBot="1" x14ac:dyDescent="0.25">
      <c r="A23" s="7">
        <v>1039</v>
      </c>
      <c r="B23" s="11" t="s">
        <v>18</v>
      </c>
      <c r="C23" s="9">
        <v>2541</v>
      </c>
      <c r="D23" s="9">
        <v>2000</v>
      </c>
      <c r="E23" s="10">
        <v>2500</v>
      </c>
    </row>
    <row r="24" spans="1:8" ht="15" thickBot="1" x14ac:dyDescent="0.25">
      <c r="A24" s="7">
        <v>1069</v>
      </c>
      <c r="B24" s="11" t="s">
        <v>19</v>
      </c>
      <c r="C24" s="9">
        <v>22199</v>
      </c>
      <c r="D24" s="9">
        <v>20000</v>
      </c>
      <c r="E24" s="10">
        <v>18000</v>
      </c>
    </row>
    <row r="25" spans="1:8" ht="15" thickBot="1" x14ac:dyDescent="0.25">
      <c r="A25" s="7">
        <v>2310</v>
      </c>
      <c r="B25" s="11" t="s">
        <v>20</v>
      </c>
      <c r="C25" s="9">
        <v>123448.73</v>
      </c>
      <c r="D25" s="9">
        <v>100000</v>
      </c>
      <c r="E25" s="10">
        <v>100000</v>
      </c>
    </row>
    <row r="26" spans="1:8" ht="15" thickBot="1" x14ac:dyDescent="0.25">
      <c r="A26" s="7">
        <v>2321</v>
      </c>
      <c r="B26" s="11" t="s">
        <v>21</v>
      </c>
      <c r="C26" s="9">
        <v>2161724.6</v>
      </c>
      <c r="D26" s="9">
        <v>2500000</v>
      </c>
      <c r="E26" s="10">
        <v>2500000</v>
      </c>
    </row>
    <row r="27" spans="1:8" ht="15" thickBot="1" x14ac:dyDescent="0.25">
      <c r="A27" s="7">
        <v>3314</v>
      </c>
      <c r="B27" s="11" t="s">
        <v>22</v>
      </c>
      <c r="C27" s="9">
        <v>11820</v>
      </c>
      <c r="D27" s="9">
        <v>12000</v>
      </c>
      <c r="E27" s="10">
        <v>11700</v>
      </c>
    </row>
    <row r="28" spans="1:8" ht="15" thickBot="1" x14ac:dyDescent="0.25">
      <c r="A28" s="7">
        <v>3399</v>
      </c>
      <c r="B28" s="11" t="s">
        <v>23</v>
      </c>
      <c r="C28" s="9">
        <v>94046.04</v>
      </c>
      <c r="D28" s="9">
        <v>50000</v>
      </c>
      <c r="E28" s="10">
        <v>369000</v>
      </c>
    </row>
    <row r="29" spans="1:8" ht="15" thickBot="1" x14ac:dyDescent="0.25">
      <c r="A29" s="7">
        <v>3419</v>
      </c>
      <c r="B29" s="11" t="s">
        <v>24</v>
      </c>
      <c r="C29" s="9">
        <v>75000</v>
      </c>
      <c r="D29" s="9">
        <v>0</v>
      </c>
      <c r="E29" s="10">
        <v>0</v>
      </c>
    </row>
    <row r="30" spans="1:8" ht="15" thickBot="1" x14ac:dyDescent="0.25">
      <c r="A30" s="7">
        <v>3612</v>
      </c>
      <c r="B30" s="11" t="s">
        <v>25</v>
      </c>
      <c r="C30" s="9">
        <v>681073</v>
      </c>
      <c r="D30" s="9">
        <v>630000</v>
      </c>
      <c r="E30" s="10">
        <v>670000</v>
      </c>
    </row>
    <row r="31" spans="1:8" ht="15" thickBot="1" x14ac:dyDescent="0.25">
      <c r="A31" s="7">
        <v>3613</v>
      </c>
      <c r="B31" s="11" t="s">
        <v>26</v>
      </c>
      <c r="C31" s="9">
        <v>878712.86</v>
      </c>
      <c r="D31" s="9">
        <v>800000</v>
      </c>
      <c r="E31" s="10">
        <v>837000</v>
      </c>
    </row>
    <row r="32" spans="1:8" ht="15" thickBot="1" x14ac:dyDescent="0.25">
      <c r="A32" s="7">
        <v>3632</v>
      </c>
      <c r="B32" s="11" t="s">
        <v>27</v>
      </c>
      <c r="C32" s="9">
        <v>23149</v>
      </c>
      <c r="D32" s="9">
        <v>40000</v>
      </c>
      <c r="E32" s="10">
        <v>23000</v>
      </c>
    </row>
    <row r="33" spans="1:5" ht="15" thickBot="1" x14ac:dyDescent="0.25">
      <c r="A33" s="7">
        <v>3639</v>
      </c>
      <c r="B33" s="11" t="s">
        <v>28</v>
      </c>
      <c r="C33" s="9">
        <v>66684.92</v>
      </c>
      <c r="D33" s="9">
        <v>200000</v>
      </c>
      <c r="E33" s="10">
        <v>65000</v>
      </c>
    </row>
    <row r="34" spans="1:5" ht="15" thickBot="1" x14ac:dyDescent="0.25">
      <c r="A34" s="7">
        <v>3722</v>
      </c>
      <c r="B34" s="11" t="s">
        <v>29</v>
      </c>
      <c r="C34" s="9">
        <v>686279.77</v>
      </c>
      <c r="D34" s="9">
        <v>600000</v>
      </c>
      <c r="E34" s="10">
        <v>630000</v>
      </c>
    </row>
    <row r="35" spans="1:5" ht="15" thickBot="1" x14ac:dyDescent="0.25">
      <c r="A35" s="7">
        <v>3723</v>
      </c>
      <c r="B35" s="11" t="s">
        <v>30</v>
      </c>
      <c r="C35" s="9">
        <v>96430</v>
      </c>
      <c r="D35" s="9">
        <v>0</v>
      </c>
      <c r="E35" s="10">
        <v>0</v>
      </c>
    </row>
    <row r="36" spans="1:5" ht="15" thickBot="1" x14ac:dyDescent="0.25">
      <c r="A36" s="7">
        <v>3726</v>
      </c>
      <c r="B36" s="11" t="s">
        <v>31</v>
      </c>
      <c r="C36" s="9">
        <v>49830</v>
      </c>
      <c r="D36" s="9">
        <v>0</v>
      </c>
      <c r="E36" s="10">
        <v>100000</v>
      </c>
    </row>
    <row r="37" spans="1:5" ht="15" thickBot="1" x14ac:dyDescent="0.25">
      <c r="A37" s="7">
        <v>4379</v>
      </c>
      <c r="B37" s="11" t="s">
        <v>32</v>
      </c>
      <c r="C37" s="9">
        <v>97278</v>
      </c>
      <c r="D37" s="9">
        <v>100000</v>
      </c>
      <c r="E37" s="10">
        <v>97000</v>
      </c>
    </row>
    <row r="38" spans="1:5" ht="15" thickBot="1" x14ac:dyDescent="0.25">
      <c r="A38" s="7">
        <v>6171</v>
      </c>
      <c r="B38" s="11" t="s">
        <v>33</v>
      </c>
      <c r="C38" s="9">
        <v>442204.83</v>
      </c>
      <c r="D38" s="9">
        <v>300000</v>
      </c>
      <c r="E38" s="10">
        <v>239000</v>
      </c>
    </row>
    <row r="39" spans="1:5" ht="15" thickBot="1" x14ac:dyDescent="0.25">
      <c r="A39" s="27" t="s">
        <v>46</v>
      </c>
      <c r="B39" s="27"/>
      <c r="C39" s="12">
        <f>SUM(C23:C38)</f>
        <v>5512421.75</v>
      </c>
      <c r="D39" s="12">
        <f t="shared" ref="D39:E39" si="1">SUM(D23:D38)</f>
        <v>5354000</v>
      </c>
      <c r="E39" s="12">
        <f t="shared" si="1"/>
        <v>5662200</v>
      </c>
    </row>
    <row r="40" spans="1:5" ht="25.15" customHeight="1" thickBot="1" x14ac:dyDescent="0.25">
      <c r="A40" s="24" t="s">
        <v>49</v>
      </c>
      <c r="B40" s="25"/>
      <c r="C40" s="25"/>
      <c r="D40" s="25"/>
      <c r="E40" s="26"/>
    </row>
    <row r="41" spans="1:5" ht="15" thickBot="1" x14ac:dyDescent="0.25">
      <c r="A41" s="7">
        <v>3111</v>
      </c>
      <c r="B41" s="8" t="s">
        <v>37</v>
      </c>
      <c r="C41" s="9">
        <v>443000</v>
      </c>
      <c r="D41" s="9">
        <v>0</v>
      </c>
      <c r="E41" s="10">
        <v>0</v>
      </c>
    </row>
    <row r="42" spans="1:5" ht="15" thickBot="1" x14ac:dyDescent="0.25">
      <c r="A42" s="7">
        <v>3112</v>
      </c>
      <c r="B42" s="8" t="s">
        <v>38</v>
      </c>
      <c r="C42" s="9">
        <v>82000</v>
      </c>
      <c r="D42" s="9">
        <v>0</v>
      </c>
      <c r="E42" s="10">
        <v>0</v>
      </c>
    </row>
    <row r="43" spans="1:5" ht="15" thickBot="1" x14ac:dyDescent="0.25">
      <c r="A43" s="27" t="s">
        <v>45</v>
      </c>
      <c r="B43" s="27"/>
      <c r="C43" s="12">
        <f>SUM(C41:C42)</f>
        <v>525000</v>
      </c>
      <c r="D43" s="12">
        <f t="shared" ref="D43:E43" si="2">SUM(D41:D42)</f>
        <v>0</v>
      </c>
      <c r="E43" s="12">
        <f t="shared" si="2"/>
        <v>0</v>
      </c>
    </row>
    <row r="44" spans="1:5" ht="25.15" customHeight="1" thickBot="1" x14ac:dyDescent="0.25">
      <c r="A44" s="24" t="s">
        <v>50</v>
      </c>
      <c r="B44" s="25"/>
      <c r="C44" s="25"/>
      <c r="D44" s="25"/>
      <c r="E44" s="26"/>
    </row>
    <row r="45" spans="1:5" ht="15" thickBot="1" x14ac:dyDescent="0.25">
      <c r="A45" s="7">
        <v>4111</v>
      </c>
      <c r="B45" s="11" t="s">
        <v>13</v>
      </c>
      <c r="C45" s="9">
        <v>342578.3</v>
      </c>
      <c r="D45" s="9">
        <v>0</v>
      </c>
      <c r="E45" s="10">
        <v>0</v>
      </c>
    </row>
    <row r="46" spans="1:5" ht="15" thickBot="1" x14ac:dyDescent="0.25">
      <c r="A46" s="7">
        <v>4112</v>
      </c>
      <c r="B46" s="11" t="s">
        <v>14</v>
      </c>
      <c r="C46" s="9">
        <v>999500</v>
      </c>
      <c r="D46" s="9">
        <v>999500</v>
      </c>
      <c r="E46" s="10">
        <v>1135600</v>
      </c>
    </row>
    <row r="47" spans="1:5" ht="15" thickBot="1" x14ac:dyDescent="0.25">
      <c r="A47" s="7">
        <v>4116</v>
      </c>
      <c r="B47" s="11" t="s">
        <v>15</v>
      </c>
      <c r="C47" s="9">
        <v>120000</v>
      </c>
      <c r="D47" s="9">
        <v>150000</v>
      </c>
      <c r="E47" s="10">
        <v>0</v>
      </c>
    </row>
    <row r="48" spans="1:5" ht="15" thickBot="1" x14ac:dyDescent="0.25">
      <c r="A48" s="7">
        <v>4216</v>
      </c>
      <c r="B48" s="11" t="s">
        <v>16</v>
      </c>
      <c r="C48" s="9">
        <v>14742284.15</v>
      </c>
      <c r="D48" s="9">
        <v>14703000</v>
      </c>
      <c r="E48" s="10">
        <v>2522429</v>
      </c>
    </row>
    <row r="49" spans="1:7" ht="15" thickBot="1" x14ac:dyDescent="0.25">
      <c r="A49" s="7">
        <v>4222</v>
      </c>
      <c r="B49" s="11" t="s">
        <v>17</v>
      </c>
      <c r="C49" s="9">
        <v>146250</v>
      </c>
      <c r="D49" s="9">
        <v>0</v>
      </c>
      <c r="E49" s="10">
        <v>0</v>
      </c>
    </row>
    <row r="50" spans="1:7" ht="15" thickBot="1" x14ac:dyDescent="0.25">
      <c r="A50" s="27" t="s">
        <v>44</v>
      </c>
      <c r="B50" s="27"/>
      <c r="C50" s="12">
        <f>SUM(C45:C49)</f>
        <v>16350612.450000001</v>
      </c>
      <c r="D50" s="12">
        <f t="shared" ref="D50:E50" si="3">SUM(D45:D49)</f>
        <v>15852500</v>
      </c>
      <c r="E50" s="12">
        <f t="shared" si="3"/>
        <v>3658029</v>
      </c>
    </row>
    <row r="51" spans="1:7" ht="15" thickBot="1" x14ac:dyDescent="0.25">
      <c r="A51" s="27" t="s">
        <v>39</v>
      </c>
      <c r="B51" s="27"/>
      <c r="C51" s="12">
        <f>SUM(C50,C43,C39,C21)</f>
        <v>76941020.620000005</v>
      </c>
      <c r="D51" s="12">
        <f>SUM(D50,D43,D39,D21)</f>
        <v>66856500</v>
      </c>
      <c r="E51" s="12">
        <f>SUM(E50,E43,E39,E21)</f>
        <v>66872329</v>
      </c>
    </row>
    <row r="52" spans="1:7" ht="15" thickBot="1" x14ac:dyDescent="0.25"/>
    <row r="53" spans="1:7" ht="29.1" customHeight="1" thickBot="1" x14ac:dyDescent="0.25">
      <c r="A53" s="23" t="s">
        <v>52</v>
      </c>
      <c r="B53" s="23"/>
      <c r="C53" s="23"/>
      <c r="D53" s="23"/>
      <c r="E53" s="23"/>
    </row>
    <row r="54" spans="1:7" ht="29.1" customHeight="1" thickBot="1" x14ac:dyDescent="0.25">
      <c r="A54" s="20"/>
      <c r="B54" s="21"/>
      <c r="C54" s="13" t="s">
        <v>40</v>
      </c>
      <c r="D54" s="13" t="s">
        <v>41</v>
      </c>
      <c r="E54" s="13" t="s">
        <v>42</v>
      </c>
    </row>
    <row r="55" spans="1:7" ht="25.15" customHeight="1" thickBot="1" x14ac:dyDescent="0.25">
      <c r="A55" s="24" t="s">
        <v>84</v>
      </c>
      <c r="B55" s="25"/>
      <c r="C55" s="25"/>
      <c r="D55" s="25"/>
      <c r="E55" s="26"/>
    </row>
    <row r="56" spans="1:7" ht="15" thickBot="1" x14ac:dyDescent="0.25">
      <c r="A56" s="7">
        <v>2212</v>
      </c>
      <c r="B56" s="11" t="s">
        <v>53</v>
      </c>
      <c r="C56" s="9">
        <v>2109230.63</v>
      </c>
      <c r="D56" s="9">
        <v>1500000</v>
      </c>
      <c r="E56" s="10">
        <v>1988400</v>
      </c>
      <c r="G56" s="15"/>
    </row>
    <row r="57" spans="1:7" ht="15" thickBot="1" x14ac:dyDescent="0.25">
      <c r="A57" s="7">
        <v>2219</v>
      </c>
      <c r="B57" s="11" t="s">
        <v>54</v>
      </c>
      <c r="C57" s="9">
        <v>657366.64</v>
      </c>
      <c r="D57" s="9">
        <v>1250000</v>
      </c>
      <c r="E57" s="10">
        <v>3654000</v>
      </c>
    </row>
    <row r="58" spans="1:7" ht="15" thickBot="1" x14ac:dyDescent="0.25">
      <c r="A58" s="7">
        <v>2221</v>
      </c>
      <c r="B58" s="11" t="s">
        <v>55</v>
      </c>
      <c r="C58" s="9">
        <v>388005</v>
      </c>
      <c r="D58" s="9">
        <v>388005</v>
      </c>
      <c r="E58" s="10">
        <v>377017</v>
      </c>
    </row>
    <row r="59" spans="1:7" ht="15" thickBot="1" x14ac:dyDescent="0.25">
      <c r="A59" s="7">
        <v>2310</v>
      </c>
      <c r="B59" s="11" t="s">
        <v>20</v>
      </c>
      <c r="C59" s="9">
        <v>1297725.22</v>
      </c>
      <c r="D59" s="9">
        <v>1600000</v>
      </c>
      <c r="E59" s="10">
        <v>0</v>
      </c>
    </row>
    <row r="60" spans="1:7" ht="15" thickBot="1" x14ac:dyDescent="0.25">
      <c r="A60" s="7">
        <v>2321</v>
      </c>
      <c r="B60" s="11" t="s">
        <v>21</v>
      </c>
      <c r="C60" s="9">
        <v>6756702.96</v>
      </c>
      <c r="D60" s="9">
        <v>7600000</v>
      </c>
      <c r="E60" s="10">
        <v>4198200</v>
      </c>
    </row>
    <row r="61" spans="1:7" ht="15" thickBot="1" x14ac:dyDescent="0.25">
      <c r="A61" s="7">
        <v>2333</v>
      </c>
      <c r="B61" s="11" t="s">
        <v>56</v>
      </c>
      <c r="C61" s="9">
        <v>2495997.8199999998</v>
      </c>
      <c r="D61" s="9">
        <v>2603000</v>
      </c>
      <c r="E61" s="10">
        <v>1618000</v>
      </c>
    </row>
    <row r="62" spans="1:7" ht="15" thickBot="1" x14ac:dyDescent="0.25">
      <c r="A62" s="7">
        <v>3113</v>
      </c>
      <c r="B62" s="14" t="s">
        <v>57</v>
      </c>
      <c r="C62" s="9">
        <v>5593984.1500000004</v>
      </c>
      <c r="D62" s="9">
        <v>6200000</v>
      </c>
      <c r="E62" s="10">
        <v>5180000</v>
      </c>
    </row>
    <row r="63" spans="1:7" ht="15" thickBot="1" x14ac:dyDescent="0.25">
      <c r="A63" s="7">
        <v>3314</v>
      </c>
      <c r="B63" s="11" t="s">
        <v>22</v>
      </c>
      <c r="C63" s="9">
        <v>656347.81999999995</v>
      </c>
      <c r="D63" s="9">
        <v>600000</v>
      </c>
      <c r="E63" s="10">
        <v>1756700</v>
      </c>
    </row>
    <row r="64" spans="1:7" ht="15" thickBot="1" x14ac:dyDescent="0.25">
      <c r="A64" s="7">
        <v>3322</v>
      </c>
      <c r="B64" s="11" t="s">
        <v>58</v>
      </c>
      <c r="C64" s="9">
        <v>418809.39</v>
      </c>
      <c r="D64" s="9">
        <v>2500000</v>
      </c>
      <c r="E64" s="10">
        <v>1156000</v>
      </c>
    </row>
    <row r="65" spans="1:7" ht="15" thickBot="1" x14ac:dyDescent="0.25">
      <c r="A65" s="7">
        <v>3330</v>
      </c>
      <c r="B65" s="11" t="s">
        <v>59</v>
      </c>
      <c r="C65" s="9">
        <v>150000</v>
      </c>
      <c r="D65" s="9">
        <v>0</v>
      </c>
      <c r="E65" s="10">
        <v>150000</v>
      </c>
    </row>
    <row r="66" spans="1:7" ht="15" thickBot="1" x14ac:dyDescent="0.25">
      <c r="A66" s="7">
        <v>3341</v>
      </c>
      <c r="B66" s="11" t="s">
        <v>60</v>
      </c>
      <c r="C66" s="9">
        <v>47337.78</v>
      </c>
      <c r="D66" s="9">
        <v>30000</v>
      </c>
      <c r="E66" s="10">
        <v>47000</v>
      </c>
    </row>
    <row r="67" spans="1:7" ht="15" thickBot="1" x14ac:dyDescent="0.25">
      <c r="A67" s="7">
        <v>3349</v>
      </c>
      <c r="B67" s="14" t="s">
        <v>61</v>
      </c>
      <c r="C67" s="9">
        <v>110627</v>
      </c>
      <c r="D67" s="9">
        <v>100000</v>
      </c>
      <c r="E67" s="10">
        <v>110000</v>
      </c>
    </row>
    <row r="68" spans="1:7" ht="15" thickBot="1" x14ac:dyDescent="0.25">
      <c r="A68" s="7">
        <v>3399</v>
      </c>
      <c r="B68" s="14" t="s">
        <v>62</v>
      </c>
      <c r="C68" s="9">
        <v>634861.87</v>
      </c>
      <c r="D68" s="9">
        <v>300000</v>
      </c>
      <c r="E68" s="10">
        <v>1248000</v>
      </c>
    </row>
    <row r="69" spans="1:7" ht="15" thickBot="1" x14ac:dyDescent="0.25">
      <c r="A69" s="7">
        <v>3419</v>
      </c>
      <c r="B69" s="11" t="s">
        <v>24</v>
      </c>
      <c r="C69" s="9">
        <v>1635583.17</v>
      </c>
      <c r="D69" s="9">
        <v>1943000</v>
      </c>
      <c r="E69" s="10">
        <v>5315000</v>
      </c>
      <c r="G69" s="15"/>
    </row>
    <row r="70" spans="1:7" ht="15" thickBot="1" x14ac:dyDescent="0.25">
      <c r="A70" s="7">
        <v>3421</v>
      </c>
      <c r="B70" s="11" t="s">
        <v>63</v>
      </c>
      <c r="C70" s="9">
        <v>154175.4</v>
      </c>
      <c r="D70" s="9">
        <v>200000</v>
      </c>
      <c r="E70" s="10">
        <v>155000</v>
      </c>
    </row>
    <row r="71" spans="1:7" ht="15" thickBot="1" x14ac:dyDescent="0.25">
      <c r="A71" s="7">
        <v>3612</v>
      </c>
      <c r="B71" s="11" t="s">
        <v>25</v>
      </c>
      <c r="C71" s="9">
        <v>645594.55000000005</v>
      </c>
      <c r="D71" s="9">
        <v>650000</v>
      </c>
      <c r="E71" s="10">
        <v>1055300</v>
      </c>
    </row>
    <row r="72" spans="1:7" ht="15" thickBot="1" x14ac:dyDescent="0.25">
      <c r="A72" s="7">
        <v>3613</v>
      </c>
      <c r="B72" s="11" t="s">
        <v>26</v>
      </c>
      <c r="C72" s="9">
        <v>2833165.95</v>
      </c>
      <c r="D72" s="9">
        <v>2485000</v>
      </c>
      <c r="E72" s="10">
        <v>1602000</v>
      </c>
    </row>
    <row r="73" spans="1:7" ht="15" thickBot="1" x14ac:dyDescent="0.25">
      <c r="A73" s="7">
        <v>3631</v>
      </c>
      <c r="B73" s="11" t="s">
        <v>64</v>
      </c>
      <c r="C73" s="9">
        <v>1832811.25</v>
      </c>
      <c r="D73" s="9">
        <v>1435000</v>
      </c>
      <c r="E73" s="10">
        <v>7048000</v>
      </c>
    </row>
    <row r="74" spans="1:7" ht="15" thickBot="1" x14ac:dyDescent="0.25">
      <c r="A74" s="7">
        <v>3632</v>
      </c>
      <c r="B74" s="11" t="s">
        <v>27</v>
      </c>
      <c r="C74" s="9">
        <v>229298.35</v>
      </c>
      <c r="D74" s="9">
        <v>220000</v>
      </c>
      <c r="E74" s="10">
        <v>235300</v>
      </c>
    </row>
    <row r="75" spans="1:7" ht="15" thickBot="1" x14ac:dyDescent="0.25">
      <c r="A75" s="7">
        <v>3639</v>
      </c>
      <c r="B75" s="11" t="s">
        <v>28</v>
      </c>
      <c r="C75" s="9">
        <v>1916287.78</v>
      </c>
      <c r="D75" s="9">
        <v>2000000</v>
      </c>
      <c r="E75" s="10">
        <v>2990000</v>
      </c>
    </row>
    <row r="76" spans="1:7" ht="15" thickBot="1" x14ac:dyDescent="0.25">
      <c r="A76" s="7">
        <v>3713</v>
      </c>
      <c r="B76" s="11" t="s">
        <v>65</v>
      </c>
      <c r="C76" s="9">
        <v>20739</v>
      </c>
      <c r="D76" s="9">
        <v>15500</v>
      </c>
      <c r="E76" s="10">
        <v>0</v>
      </c>
    </row>
    <row r="77" spans="1:7" ht="15" thickBot="1" x14ac:dyDescent="0.25">
      <c r="A77" s="7">
        <v>3722</v>
      </c>
      <c r="B77" s="11" t="s">
        <v>29</v>
      </c>
      <c r="C77" s="9">
        <v>3145252.8</v>
      </c>
      <c r="D77" s="9">
        <v>3500000</v>
      </c>
      <c r="E77" s="10">
        <v>3800000</v>
      </c>
    </row>
    <row r="78" spans="1:7" ht="15" thickBot="1" x14ac:dyDescent="0.25">
      <c r="A78" s="7">
        <v>3723</v>
      </c>
      <c r="B78" s="11" t="s">
        <v>30</v>
      </c>
      <c r="C78" s="9">
        <v>767659.71</v>
      </c>
      <c r="D78" s="9">
        <v>500000</v>
      </c>
      <c r="E78" s="10">
        <v>730000</v>
      </c>
    </row>
    <row r="79" spans="1:7" ht="15" thickBot="1" x14ac:dyDescent="0.25">
      <c r="A79" s="7">
        <v>3726</v>
      </c>
      <c r="B79" s="11" t="s">
        <v>31</v>
      </c>
      <c r="C79" s="9">
        <v>3068666.6</v>
      </c>
      <c r="D79" s="9">
        <v>3000000</v>
      </c>
      <c r="E79" s="10">
        <v>762500</v>
      </c>
    </row>
    <row r="80" spans="1:7" ht="15" thickBot="1" x14ac:dyDescent="0.25">
      <c r="A80" s="7">
        <v>3745</v>
      </c>
      <c r="B80" s="11" t="s">
        <v>66</v>
      </c>
      <c r="C80" s="9">
        <v>683358.02</v>
      </c>
      <c r="D80" s="9">
        <v>500000</v>
      </c>
      <c r="E80" s="10">
        <v>650000</v>
      </c>
    </row>
    <row r="81" spans="1:7" ht="15" thickBot="1" x14ac:dyDescent="0.25">
      <c r="A81" s="7">
        <v>4349</v>
      </c>
      <c r="B81" s="11" t="s">
        <v>67</v>
      </c>
      <c r="C81" s="9">
        <v>83745.25</v>
      </c>
      <c r="D81" s="9">
        <v>80000</v>
      </c>
      <c r="E81" s="10">
        <v>84000</v>
      </c>
    </row>
    <row r="82" spans="1:7" ht="15" thickBot="1" x14ac:dyDescent="0.25">
      <c r="A82" s="7">
        <v>4357</v>
      </c>
      <c r="B82" s="11" t="s">
        <v>68</v>
      </c>
      <c r="C82" s="9">
        <v>75000</v>
      </c>
      <c r="D82" s="9">
        <v>150000</v>
      </c>
      <c r="E82" s="10">
        <v>150000</v>
      </c>
    </row>
    <row r="83" spans="1:7" ht="15" thickBot="1" x14ac:dyDescent="0.25">
      <c r="A83" s="7">
        <v>4379</v>
      </c>
      <c r="B83" s="14" t="s">
        <v>69</v>
      </c>
      <c r="C83" s="9">
        <v>35000</v>
      </c>
      <c r="D83" s="9">
        <v>30000</v>
      </c>
      <c r="E83" s="10">
        <v>35000</v>
      </c>
    </row>
    <row r="84" spans="1:7" ht="15" thickBot="1" x14ac:dyDescent="0.25">
      <c r="A84" s="7">
        <v>5212</v>
      </c>
      <c r="B84" s="11" t="s">
        <v>70</v>
      </c>
      <c r="C84" s="9">
        <v>0</v>
      </c>
      <c r="D84" s="9">
        <v>20000</v>
      </c>
      <c r="E84" s="10">
        <v>20000</v>
      </c>
    </row>
    <row r="85" spans="1:7" ht="15" thickBot="1" x14ac:dyDescent="0.25">
      <c r="A85" s="7">
        <v>5213</v>
      </c>
      <c r="B85" s="11" t="s">
        <v>71</v>
      </c>
      <c r="C85" s="9">
        <v>0</v>
      </c>
      <c r="D85" s="9">
        <v>100000</v>
      </c>
      <c r="E85" s="10">
        <v>100000</v>
      </c>
    </row>
    <row r="86" spans="1:7" ht="15" thickBot="1" x14ac:dyDescent="0.25">
      <c r="A86" s="7">
        <v>5512</v>
      </c>
      <c r="B86" s="11" t="s">
        <v>72</v>
      </c>
      <c r="C86" s="9">
        <v>670181.89</v>
      </c>
      <c r="D86" s="9">
        <v>580000</v>
      </c>
      <c r="E86" s="10">
        <v>1042000</v>
      </c>
    </row>
    <row r="87" spans="1:7" ht="15" thickBot="1" x14ac:dyDescent="0.25">
      <c r="A87" s="7">
        <v>6112</v>
      </c>
      <c r="B87" s="11" t="s">
        <v>73</v>
      </c>
      <c r="C87" s="9">
        <v>2448735</v>
      </c>
      <c r="D87" s="9">
        <v>2400000</v>
      </c>
      <c r="E87" s="10">
        <v>0</v>
      </c>
    </row>
    <row r="88" spans="1:7" ht="15" thickBot="1" x14ac:dyDescent="0.25">
      <c r="A88" s="7">
        <v>6115</v>
      </c>
      <c r="B88" s="11" t="s">
        <v>74</v>
      </c>
      <c r="C88" s="9">
        <v>118865.3</v>
      </c>
      <c r="D88" s="9">
        <v>0</v>
      </c>
      <c r="E88" s="10">
        <v>0</v>
      </c>
    </row>
    <row r="89" spans="1:7" ht="15" thickBot="1" x14ac:dyDescent="0.25">
      <c r="A89" s="7">
        <v>6118</v>
      </c>
      <c r="B89" s="11" t="s">
        <v>75</v>
      </c>
      <c r="C89" s="9">
        <v>0</v>
      </c>
      <c r="D89" s="9">
        <v>0</v>
      </c>
      <c r="E89" s="10">
        <v>115800</v>
      </c>
    </row>
    <row r="90" spans="1:7" ht="15" thickBot="1" x14ac:dyDescent="0.25">
      <c r="A90" s="7">
        <v>6171</v>
      </c>
      <c r="B90" s="11" t="s">
        <v>33</v>
      </c>
      <c r="C90" s="9">
        <v>12896312.32</v>
      </c>
      <c r="D90" s="9">
        <v>10000000</v>
      </c>
      <c r="E90" s="10">
        <v>13539416.84</v>
      </c>
      <c r="G90" s="15"/>
    </row>
    <row r="91" spans="1:7" ht="15" thickBot="1" x14ac:dyDescent="0.25">
      <c r="A91" s="7">
        <v>6399</v>
      </c>
      <c r="B91" s="11" t="s">
        <v>83</v>
      </c>
      <c r="C91" s="9">
        <v>544720</v>
      </c>
      <c r="D91" s="9">
        <v>1000000</v>
      </c>
      <c r="E91" s="10">
        <v>600000</v>
      </c>
    </row>
    <row r="92" spans="1:7" ht="15" thickBot="1" x14ac:dyDescent="0.25">
      <c r="A92" s="7">
        <v>6402</v>
      </c>
      <c r="B92" s="11" t="s">
        <v>76</v>
      </c>
      <c r="C92" s="9">
        <v>19461</v>
      </c>
      <c r="D92" s="9">
        <v>20000</v>
      </c>
      <c r="E92" s="10">
        <v>56000</v>
      </c>
    </row>
    <row r="93" spans="1:7" ht="15" thickBot="1" x14ac:dyDescent="0.25">
      <c r="A93" s="27" t="s">
        <v>77</v>
      </c>
      <c r="B93" s="27"/>
      <c r="C93" s="12">
        <f>SUM(C56:C92)</f>
        <v>55141609.620000005</v>
      </c>
      <c r="D93" s="12">
        <f t="shared" ref="D93:E93" si="4">SUM(D56:D92)</f>
        <v>55499505</v>
      </c>
      <c r="E93" s="12">
        <f t="shared" si="4"/>
        <v>61568633.840000004</v>
      </c>
    </row>
    <row r="94" spans="1:7" ht="15" thickBot="1" x14ac:dyDescent="0.25"/>
    <row r="95" spans="1:7" ht="29.1" customHeight="1" thickBot="1" x14ac:dyDescent="0.25">
      <c r="A95" s="23" t="s">
        <v>78</v>
      </c>
      <c r="B95" s="23"/>
      <c r="C95" s="23"/>
      <c r="D95" s="23"/>
      <c r="E95" s="23"/>
    </row>
    <row r="96" spans="1:7" ht="43.5" thickBot="1" x14ac:dyDescent="0.25">
      <c r="A96" s="20"/>
      <c r="B96" s="21"/>
      <c r="C96" s="13" t="s">
        <v>40</v>
      </c>
      <c r="D96" s="13" t="s">
        <v>41</v>
      </c>
      <c r="E96" s="13" t="s">
        <v>42</v>
      </c>
    </row>
    <row r="97" spans="1:6" ht="15" thickBot="1" x14ac:dyDescent="0.25">
      <c r="A97" s="24" t="s">
        <v>79</v>
      </c>
      <c r="B97" s="25"/>
      <c r="C97" s="25"/>
      <c r="D97" s="25"/>
      <c r="E97" s="26"/>
    </row>
    <row r="98" spans="1:6" ht="15" thickBot="1" x14ac:dyDescent="0.25">
      <c r="A98" s="16">
        <v>8115</v>
      </c>
      <c r="B98" s="17" t="s">
        <v>85</v>
      </c>
      <c r="C98" s="18">
        <v>8385544.5800000001</v>
      </c>
      <c r="D98" s="18">
        <v>4240670.63</v>
      </c>
      <c r="E98" s="19">
        <v>0</v>
      </c>
    </row>
    <row r="99" spans="1:6" ht="15" thickBot="1" x14ac:dyDescent="0.25">
      <c r="A99" s="16">
        <v>8123</v>
      </c>
      <c r="B99" s="17" t="s">
        <v>86</v>
      </c>
      <c r="C99" s="18">
        <v>758605.58</v>
      </c>
      <c r="D99" s="18">
        <v>0</v>
      </c>
      <c r="E99" s="19">
        <v>0</v>
      </c>
    </row>
    <row r="100" spans="1:6" ht="15" thickBot="1" x14ac:dyDescent="0.25">
      <c r="A100" s="16">
        <v>8124</v>
      </c>
      <c r="B100" s="17" t="s">
        <v>87</v>
      </c>
      <c r="C100" s="18">
        <v>-31756573.289999999</v>
      </c>
      <c r="D100" s="18">
        <v>-15597665.630000001</v>
      </c>
      <c r="E100" s="19">
        <v>-5303695.16</v>
      </c>
    </row>
    <row r="101" spans="1:6" ht="15" thickBot="1" x14ac:dyDescent="0.25">
      <c r="A101" s="16">
        <v>8901</v>
      </c>
      <c r="B101" s="17" t="s">
        <v>88</v>
      </c>
      <c r="C101" s="18">
        <v>813012.13</v>
      </c>
      <c r="D101" s="18">
        <v>0</v>
      </c>
      <c r="E101" s="19">
        <v>0</v>
      </c>
    </row>
    <row r="102" spans="1:6" ht="15" thickBot="1" x14ac:dyDescent="0.25">
      <c r="A102" s="27" t="s">
        <v>80</v>
      </c>
      <c r="B102" s="27"/>
      <c r="C102" s="12">
        <v>-21799411</v>
      </c>
      <c r="D102" s="12">
        <v>-11356995</v>
      </c>
      <c r="E102" s="12">
        <v>-5303695.16</v>
      </c>
    </row>
    <row r="105" spans="1:6" ht="15" thickBot="1" x14ac:dyDescent="0.25"/>
    <row r="106" spans="1:6" ht="29.1" customHeight="1" thickBot="1" x14ac:dyDescent="0.25">
      <c r="A106" s="23" t="s">
        <v>81</v>
      </c>
      <c r="B106" s="23"/>
      <c r="C106" s="23"/>
      <c r="D106" s="23"/>
      <c r="E106" s="23"/>
    </row>
    <row r="107" spans="1:6" ht="43.5" thickBot="1" x14ac:dyDescent="0.25">
      <c r="A107" s="20"/>
      <c r="B107" s="21"/>
      <c r="C107" s="13" t="s">
        <v>40</v>
      </c>
      <c r="D107" s="13" t="s">
        <v>41</v>
      </c>
      <c r="E107" s="13" t="s">
        <v>42</v>
      </c>
    </row>
    <row r="108" spans="1:6" ht="15" thickBot="1" x14ac:dyDescent="0.25">
      <c r="A108" s="22" t="s">
        <v>39</v>
      </c>
      <c r="B108" s="22"/>
      <c r="C108" s="9">
        <f>C51</f>
        <v>76941020.620000005</v>
      </c>
      <c r="D108" s="9">
        <f>D51</f>
        <v>66856500</v>
      </c>
      <c r="E108" s="9">
        <f>E51</f>
        <v>66872329</v>
      </c>
      <c r="F108" s="15"/>
    </row>
    <row r="109" spans="1:6" ht="15" thickBot="1" x14ac:dyDescent="0.25">
      <c r="A109" s="22" t="s">
        <v>77</v>
      </c>
      <c r="B109" s="22"/>
      <c r="C109" s="9">
        <f>C93</f>
        <v>55141609.620000005</v>
      </c>
      <c r="D109" s="9">
        <f>D93</f>
        <v>55499505</v>
      </c>
      <c r="E109" s="9">
        <f>E93</f>
        <v>61568633.840000004</v>
      </c>
      <c r="F109" s="15"/>
    </row>
    <row r="110" spans="1:6" ht="15" thickBot="1" x14ac:dyDescent="0.25">
      <c r="A110" s="22" t="s">
        <v>82</v>
      </c>
      <c r="B110" s="22"/>
      <c r="C110" s="9">
        <f>C108-C109</f>
        <v>21799411</v>
      </c>
      <c r="D110" s="9">
        <f t="shared" ref="D110:E110" si="5">D108-D109</f>
        <v>11356995</v>
      </c>
      <c r="E110" s="9">
        <f t="shared" si="5"/>
        <v>5303695.1599999964</v>
      </c>
      <c r="F110" s="15"/>
    </row>
    <row r="111" spans="1:6" ht="15" thickBot="1" x14ac:dyDescent="0.25">
      <c r="A111" s="22" t="s">
        <v>80</v>
      </c>
      <c r="B111" s="22"/>
      <c r="C111" s="9">
        <f>C102</f>
        <v>-21799411</v>
      </c>
      <c r="D111" s="9">
        <f t="shared" ref="D111:E111" si="6">D102</f>
        <v>-11356995</v>
      </c>
      <c r="E111" s="9">
        <f t="shared" si="6"/>
        <v>-5303695.16</v>
      </c>
      <c r="F111" s="15"/>
    </row>
    <row r="112" spans="1:6" x14ac:dyDescent="0.2">
      <c r="F112" s="15"/>
    </row>
    <row r="114" spans="1:2" x14ac:dyDescent="0.2">
      <c r="A114" s="2"/>
    </row>
    <row r="116" spans="1:2" x14ac:dyDescent="0.2">
      <c r="A116" s="1">
        <v>8124</v>
      </c>
      <c r="B116" s="2" t="s">
        <v>95</v>
      </c>
    </row>
    <row r="117" spans="1:2" x14ac:dyDescent="0.2">
      <c r="B117" s="2" t="s">
        <v>94</v>
      </c>
    </row>
    <row r="118" spans="1:2" x14ac:dyDescent="0.2">
      <c r="B118" s="2" t="s">
        <v>92</v>
      </c>
    </row>
    <row r="119" spans="1:2" x14ac:dyDescent="0.2">
      <c r="B119" s="2" t="s">
        <v>89</v>
      </c>
    </row>
    <row r="120" spans="1:2" x14ac:dyDescent="0.2">
      <c r="B120" s="2" t="s">
        <v>93</v>
      </c>
    </row>
    <row r="122" spans="1:2" x14ac:dyDescent="0.2">
      <c r="B122" s="2" t="s">
        <v>90</v>
      </c>
    </row>
    <row r="124" spans="1:2" x14ac:dyDescent="0.2">
      <c r="B124" s="2" t="s">
        <v>91</v>
      </c>
    </row>
  </sheetData>
  <mergeCells count="26">
    <mergeCell ref="A22:E22"/>
    <mergeCell ref="A1:E1"/>
    <mergeCell ref="A2:E2"/>
    <mergeCell ref="A3:B3"/>
    <mergeCell ref="A4:E4"/>
    <mergeCell ref="A21:B21"/>
    <mergeCell ref="A106:E106"/>
    <mergeCell ref="A53:E53"/>
    <mergeCell ref="A54:B54"/>
    <mergeCell ref="A55:E55"/>
    <mergeCell ref="A39:B39"/>
    <mergeCell ref="A40:E40"/>
    <mergeCell ref="A43:B43"/>
    <mergeCell ref="A44:E44"/>
    <mergeCell ref="A50:B50"/>
    <mergeCell ref="A51:B51"/>
    <mergeCell ref="A93:B93"/>
    <mergeCell ref="A95:E95"/>
    <mergeCell ref="A96:B96"/>
    <mergeCell ref="A97:E97"/>
    <mergeCell ref="A102:B102"/>
    <mergeCell ref="A107:B107"/>
    <mergeCell ref="A108:B108"/>
    <mergeCell ref="A109:B109"/>
    <mergeCell ref="A110:B110"/>
    <mergeCell ref="A111:B111"/>
  </mergeCells>
  <pageMargins left="0.19685039370078741" right="0.19685039370078741" top="0.19685039370078741" bottom="0.39370078740157483" header="0.19685039370078741" footer="0.19685039370078741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2023-02-26T22:40:44Z</dcterms:modified>
</cp:coreProperties>
</file>